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275" windowWidth="14265" windowHeight="5805" activeTab="0"/>
  </bookViews>
  <sheets>
    <sheet name="ПРАЙС-ЗАЯВКА" sheetId="1" r:id="rId1"/>
    <sheet name="РЕКВИЗИТЫ" sheetId="2" r:id="rId2"/>
  </sheets>
  <definedNames/>
  <calcPr fullCalcOnLoad="1"/>
</workbook>
</file>

<file path=xl/sharedStrings.xml><?xml version="1.0" encoding="utf-8"?>
<sst xmlns="http://schemas.openxmlformats.org/spreadsheetml/2006/main" count="158" uniqueCount="90">
  <si>
    <t>Наименование</t>
  </si>
  <si>
    <t>"Чебурашка-прямое ухо"</t>
  </si>
  <si>
    <t>Кол-во шт/уп</t>
  </si>
  <si>
    <t>Вес гр.</t>
  </si>
  <si>
    <t xml:space="preserve">  "Чебурашка-прямое ухо"</t>
  </si>
  <si>
    <t>*** Отправка в регионы любой транспортной компанией.</t>
  </si>
  <si>
    <t>*** В продаже имеются "ушки" для американских литьевых форм "Do-it".</t>
  </si>
  <si>
    <t>ЧЕБУРАШКА С ПРЯМЫМ УШКОМ. Упаковка 100 шт (5 пакетов по 20 шт)</t>
  </si>
  <si>
    <t>*** Груза отпускаются в упаковке: Внимательно смотрите колонку"Кол-во"</t>
  </si>
  <si>
    <t>*** Возможна бесплатная доставка.</t>
  </si>
  <si>
    <t xml:space="preserve">  Укажите Ваши реквизиты и контактный телефон.</t>
  </si>
  <si>
    <t>Уважаемые клиенты  !</t>
  </si>
  <si>
    <t>Направлем счет по Вашему заказу.</t>
  </si>
  <si>
    <t xml:space="preserve">В случае согласия с ним, просим Вас оплатить его и ОБЯЗАТЕЛЬНО сообщить </t>
  </si>
  <si>
    <t xml:space="preserve"> нам об оплате.</t>
  </si>
  <si>
    <t>Внимание!</t>
  </si>
  <si>
    <t>1. Оплата за третьих лиц (за частное лицо, за ИП, за ООО/ЗАО) запрещена.</t>
  </si>
  <si>
    <t xml:space="preserve">В ГРАФЕ НАЗНАЧЕНИЕ ПЛАТЕЖА НЕОБХОДИМО УКАЗЫВАТЬ </t>
  </si>
  <si>
    <r>
      <t xml:space="preserve">  </t>
    </r>
    <r>
      <rPr>
        <b/>
        <u val="single"/>
        <sz val="12"/>
        <color indexed="10"/>
        <rFont val="Times New Roman"/>
        <family val="1"/>
      </rPr>
      <t xml:space="preserve">«ОПЛАТА по счету№  ЗА  РЫБОЛОВНЫЕ ТОВАРЫ»  </t>
    </r>
  </si>
  <si>
    <t xml:space="preserve">  (НДС не облагается)</t>
  </si>
  <si>
    <t xml:space="preserve"> </t>
  </si>
  <si>
    <t xml:space="preserve"> В случае непоступления оплаты в течение 10 календарных дней, мы</t>
  </si>
  <si>
    <t xml:space="preserve"> оставляем за собой право расформирования собранного заказа</t>
  </si>
  <si>
    <t xml:space="preserve">   С уважением, </t>
  </si>
  <si>
    <t xml:space="preserve">           Реквизиты</t>
  </si>
  <si>
    <t xml:space="preserve"> АНАЛОГ "GAMAKATSU JIG 22 NKL Black". Упаковка 100 шт (5 пакетов по 20 шт)</t>
  </si>
  <si>
    <t>*** При заказе грузов не кратно оптовой упаковке 100 шт и 50 шт действуют цены "от 5000 руб"</t>
  </si>
  <si>
    <t>***На каждом грузике нанесена маркировка веса в граммах.</t>
  </si>
  <si>
    <t>ГРУЗА ДОННЫЕ.  Упаковка 100 шт (5 пакетов по 20 шт) и 50 шт (5 пакетов по 10 шт)</t>
  </si>
  <si>
    <t>ЛЕГКИЕ СКОЛЬЗЯЩИЕ ГРУЗА.  Упаковка 100 шт (5 пакетов по 20 шт)</t>
  </si>
  <si>
    <t>Джиг "Шар"  ( 22 NKL Black)</t>
  </si>
  <si>
    <t>*** Груза отпускаются в упаковке: Внимательно смотрите колонку   "Кол-во шт/уп"</t>
  </si>
  <si>
    <t>20штх5пак/100шт</t>
  </si>
  <si>
    <t>***20 шт х 5 пак /100 шт - это оптовая упаковка, состоящая из 5 пакетов по 20 шт. Итого 100 шт.</t>
  </si>
  <si>
    <t>***10 шт х 5 пак /50 шт - это оптовая упаковка, состоящая из 5 пакетов по 10 шт. Итого 50 шт.</t>
  </si>
  <si>
    <t>Цена за 1шт при заказе от 20000 руб.</t>
  </si>
  <si>
    <t>Цена за 1шт при заказе от 5000 руб.</t>
  </si>
  <si>
    <t>Цена за 1шт при заказе от 500 руб.</t>
  </si>
  <si>
    <t>Фото</t>
  </si>
  <si>
    <t>"Капля-вертлюг" 14 г</t>
  </si>
  <si>
    <t>"Капля-вертлюг" 28 г</t>
  </si>
  <si>
    <t xml:space="preserve">"Капля скользящая" 1г </t>
  </si>
  <si>
    <t xml:space="preserve">"Капля скользящая"  2г </t>
  </si>
  <si>
    <t xml:space="preserve">"Капля скользящая" 3г </t>
  </si>
  <si>
    <t xml:space="preserve">"Капля скользящая" 4г </t>
  </si>
  <si>
    <t xml:space="preserve">"Капля скользящая" 5г </t>
  </si>
  <si>
    <t xml:space="preserve">"Капля скользящая" 6г </t>
  </si>
  <si>
    <t xml:space="preserve">"Капля скользящая" 8г </t>
  </si>
  <si>
    <t xml:space="preserve">"Капля скользящая" 10г </t>
  </si>
  <si>
    <t xml:space="preserve">"Капля скользящая" 12г </t>
  </si>
  <si>
    <t xml:space="preserve">"Капля скользящая" 14г </t>
  </si>
  <si>
    <t xml:space="preserve">"Капля скользящая" 16г </t>
  </si>
  <si>
    <t xml:space="preserve">"Капля скользящая" 18г </t>
  </si>
  <si>
    <t xml:space="preserve">"Капля скользящая" 20г </t>
  </si>
  <si>
    <t xml:space="preserve">"Капля скользящая" 1,5г </t>
  </si>
  <si>
    <t xml:space="preserve">                                       Прайс лист </t>
  </si>
  <si>
    <t xml:space="preserve">"Капля скользящая"  0.75г </t>
  </si>
  <si>
    <t xml:space="preserve">                                                                           Шиномонтажные грузики</t>
  </si>
  <si>
    <t>Шиномонтажный грузик 15мм</t>
  </si>
  <si>
    <t>Шиномонтажный грузик 19мм</t>
  </si>
  <si>
    <t>"Капля-вертлюг" 6 г</t>
  </si>
  <si>
    <t>"Капля-вертлюг"  8 г</t>
  </si>
  <si>
    <t>"Капля-вертлюг" 10 г</t>
  </si>
  <si>
    <t>"Капля-вертлюг" 12 г</t>
  </si>
  <si>
    <t>"Капля-вертлюг" 16 г</t>
  </si>
  <si>
    <t>"Капля-вертлюг" 18 г</t>
  </si>
  <si>
    <t>"Капля-вертлюг" 20 г</t>
  </si>
  <si>
    <t>"Капля-вертлюг" 24 г</t>
  </si>
  <si>
    <t>"Капля-вертлюг" 32 г</t>
  </si>
  <si>
    <t>"Капля-вертлюг" 36 г</t>
  </si>
  <si>
    <t>"Капля-вертлюг" 40 г</t>
  </si>
  <si>
    <t>50штх2пак/100шт</t>
  </si>
  <si>
    <t>http://gruzilo.nethouse.ru/</t>
  </si>
  <si>
    <t>+7 (912) 7604455</t>
  </si>
  <si>
    <t xml:space="preserve">  Просим Вас заполнить заявку и отправить на e-mail:  izhgruzilo@yandex.ru  </t>
  </si>
  <si>
    <t>ИП Баров Е.В.</t>
  </si>
  <si>
    <t>ИП  Баров Евгений Викторович</t>
  </si>
  <si>
    <t>Юридический адрес: 427000</t>
  </si>
  <si>
    <t>РФ, с.Завьялово, ул. Калинина, 63-8</t>
  </si>
  <si>
    <t>Сч№ 40802810028060006007</t>
  </si>
  <si>
    <t>Ижевский филиал ОАО «АкБарс» Банк,г.Ижевск</t>
  </si>
  <si>
    <t>БИК 049401716 сч№ 30101810900000000716</t>
  </si>
  <si>
    <t xml:space="preserve"> Тел. 8- 912-760-44-55 </t>
  </si>
  <si>
    <t>e-mail: izhgruzilo@yandex.ru</t>
  </si>
  <si>
    <t>Общая сумма заказа от 500 руб. (упаковка по 20шт и 10 шт.)</t>
  </si>
  <si>
    <t>Общая сумма заказа от 5000 руб. (упаковка по 20шт и 10 шт.)</t>
  </si>
  <si>
    <t>Общая сумма заказа от 20000 руб. (упаковка по 100шт и 50шт.)</t>
  </si>
  <si>
    <t>Вес,кг</t>
  </si>
  <si>
    <t>количество  ( ШТ.)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</si>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</sst>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;[Red]#,##0.00&quot;р.&quot;"/>
    <numFmt numFmtId="169" formatCode="#,##0.00&quot;р.&quot;"/>
    <numFmt numFmtId="170" formatCode="#,##0.00;[Red]#,##0.00"/>
    <numFmt numFmtId="171" formatCode="[$-FC19]d\ mmmm\ yyyy\ &quot;г.&quot;"/>
    <numFmt numFmtId="172" formatCode="_-* #,##0.000&quot;р.&quot;_-;\-* #,##0.000&quot;р.&quot;_-;_-* &quot;-&quot;??&quot;р.&quot;_-;_-@_-"/>
    <numFmt numFmtId="173" formatCode="_-* #,##0.0000&quot;р.&quot;_-;\-* #,##0.0000&quot;р.&quot;_-;_-* &quot;-&quot;??&quot;р.&quot;_-;_-@_-"/>
  </numFmts>
  <fonts count="3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12"/>
      <color indexed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ourier New"/>
      <family val="3"/>
    </font>
    <font>
      <b/>
      <sz val="8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8" fontId="3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68" fontId="3" fillId="0" borderId="12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Alignment="1">
      <alignment/>
    </xf>
    <xf numFmtId="8" fontId="1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3" fillId="0" borderId="11" xfId="0" applyNumberFormat="1" applyFont="1" applyFill="1" applyBorder="1" applyAlignment="1">
      <alignment horizontal="center" vertical="top" wrapText="1"/>
    </xf>
    <xf numFmtId="8" fontId="10" fillId="0" borderId="10" xfId="0" applyNumberFormat="1" applyFont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168" fontId="3" fillId="0" borderId="16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25" borderId="12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 wrapText="1"/>
    </xf>
    <xf numFmtId="0" fontId="4" fillId="2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25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>
      <alignment/>
    </xf>
    <xf numFmtId="0" fontId="8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 wrapText="1"/>
    </xf>
    <xf numFmtId="7" fontId="7" fillId="0" borderId="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5" fillId="22" borderId="10" xfId="0" applyFont="1" applyFill="1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4" fillId="0" borderId="0" xfId="0" applyNumberFormat="1" applyFont="1" applyFill="1" applyBorder="1" applyAlignment="1">
      <alignment horizontal="center" wrapText="1"/>
    </xf>
    <xf numFmtId="0" fontId="0" fillId="18" borderId="0" xfId="0" applyFill="1" applyAlignment="1">
      <alignment/>
    </xf>
    <xf numFmtId="0" fontId="0" fillId="10" borderId="0" xfId="0" applyFill="1" applyAlignment="1">
      <alignment/>
    </xf>
    <xf numFmtId="0" fontId="0" fillId="2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61</xdr:row>
      <xdr:rowOff>9525</xdr:rowOff>
    </xdr:from>
    <xdr:to>
      <xdr:col>3</xdr:col>
      <xdr:colOff>923925</xdr:colOff>
      <xdr:row>64</xdr:row>
      <xdr:rowOff>0</xdr:rowOff>
    </xdr:to>
    <xdr:pic>
      <xdr:nvPicPr>
        <xdr:cNvPr id="1" name="Picture 2" descr="капл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044892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923925</xdr:colOff>
      <xdr:row>20</xdr:row>
      <xdr:rowOff>0</xdr:rowOff>
    </xdr:to>
    <xdr:pic>
      <xdr:nvPicPr>
        <xdr:cNvPr id="2" name="Picture 7" descr="0100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33375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85725</xdr:rowOff>
    </xdr:from>
    <xdr:to>
      <xdr:col>3</xdr:col>
      <xdr:colOff>923925</xdr:colOff>
      <xdr:row>31</xdr:row>
      <xdr:rowOff>152400</xdr:rowOff>
    </xdr:to>
    <xdr:pic>
      <xdr:nvPicPr>
        <xdr:cNvPr id="3" name="Рисунок 32" descr="25026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519112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47625</xdr:rowOff>
    </xdr:from>
    <xdr:to>
      <xdr:col>3</xdr:col>
      <xdr:colOff>923925</xdr:colOff>
      <xdr:row>45</xdr:row>
      <xdr:rowOff>133350</xdr:rowOff>
    </xdr:to>
    <xdr:pic>
      <xdr:nvPicPr>
        <xdr:cNvPr id="4" name="Рисунок 64" descr="3202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75723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uzilo.nethous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26.25390625" style="0" customWidth="1"/>
    <col min="2" max="2" width="6.375" style="0" customWidth="1"/>
    <col min="3" max="3" width="12.375" style="0" customWidth="1"/>
    <col min="4" max="4" width="12.125" style="0" customWidth="1"/>
    <col min="5" max="5" width="8.125" style="30" customWidth="1"/>
    <col min="6" max="6" width="8.25390625" style="30" customWidth="1"/>
    <col min="7" max="7" width="8.75390625" style="0" customWidth="1"/>
    <col min="8" max="8" width="10.125" style="0" customWidth="1"/>
    <col min="9" max="9" width="19.00390625" style="0" customWidth="1"/>
    <col min="10" max="10" width="21.625" style="0" customWidth="1"/>
    <col min="11" max="11" width="19.75390625" style="0" customWidth="1"/>
    <col min="12" max="12" width="10.25390625" style="0" customWidth="1"/>
  </cols>
  <sheetData>
    <row r="1" spans="1:10" ht="12.75">
      <c r="A1" s="58" t="s">
        <v>55</v>
      </c>
      <c r="B1" s="64"/>
      <c r="C1" s="64"/>
      <c r="D1" s="64"/>
      <c r="E1" s="64"/>
      <c r="F1" s="64"/>
      <c r="G1" s="64"/>
      <c r="H1" s="16"/>
      <c r="I1" s="16"/>
      <c r="J1" s="16"/>
    </row>
    <row r="2" spans="1:10" ht="12.75">
      <c r="A2" s="9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37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65" t="s">
        <v>31</v>
      </c>
      <c r="B4" s="65"/>
      <c r="C4" s="65"/>
      <c r="D4" s="65"/>
      <c r="E4" s="65"/>
      <c r="F4" s="65"/>
      <c r="G4" s="65"/>
      <c r="H4" s="35"/>
      <c r="I4" s="19"/>
      <c r="J4" s="19"/>
    </row>
    <row r="5" spans="1:10" ht="12.75">
      <c r="A5" s="8" t="s">
        <v>33</v>
      </c>
      <c r="B5" s="7"/>
      <c r="C5" s="7"/>
      <c r="D5" s="7"/>
      <c r="E5" s="13"/>
      <c r="F5" s="13"/>
      <c r="G5" s="7"/>
      <c r="H5" s="7"/>
      <c r="I5" s="19"/>
      <c r="J5" s="19"/>
    </row>
    <row r="6" spans="1:10" ht="12.75">
      <c r="A6" s="8" t="s">
        <v>34</v>
      </c>
      <c r="B6" s="7"/>
      <c r="C6" s="7"/>
      <c r="D6" s="7"/>
      <c r="E6" s="13"/>
      <c r="F6" s="13"/>
      <c r="G6" s="7"/>
      <c r="H6" s="7"/>
      <c r="I6" s="19"/>
      <c r="J6" s="19"/>
    </row>
    <row r="7" spans="1:10" ht="12.75">
      <c r="A7" s="35" t="s">
        <v>26</v>
      </c>
      <c r="B7" s="35"/>
      <c r="C7" s="35"/>
      <c r="D7" s="35"/>
      <c r="E7" s="36"/>
      <c r="F7" s="36"/>
      <c r="G7" s="35"/>
      <c r="H7" s="35"/>
      <c r="I7" s="19"/>
      <c r="J7" s="19"/>
    </row>
    <row r="8" spans="1:10" ht="12.75">
      <c r="A8" s="35" t="s">
        <v>9</v>
      </c>
      <c r="B8" s="35"/>
      <c r="C8" s="35"/>
      <c r="D8" s="35"/>
      <c r="E8" s="36"/>
      <c r="F8" s="36"/>
      <c r="G8" s="35"/>
      <c r="H8" s="35"/>
      <c r="I8" s="19"/>
      <c r="J8" s="19"/>
    </row>
    <row r="9" spans="1:10" ht="12.75">
      <c r="A9" s="35" t="s">
        <v>5</v>
      </c>
      <c r="B9" s="35"/>
      <c r="C9" s="35"/>
      <c r="D9" s="35"/>
      <c r="E9" s="36"/>
      <c r="F9" s="36"/>
      <c r="G9" s="35"/>
      <c r="H9" s="35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2" ht="57.75" customHeight="1">
      <c r="A11" s="52" t="s">
        <v>0</v>
      </c>
      <c r="B11" s="52" t="s">
        <v>3</v>
      </c>
      <c r="C11" s="52" t="s">
        <v>2</v>
      </c>
      <c r="D11" s="52" t="s">
        <v>38</v>
      </c>
      <c r="E11" s="53" t="s">
        <v>37</v>
      </c>
      <c r="F11" s="54" t="s">
        <v>36</v>
      </c>
      <c r="G11" s="54" t="s">
        <v>35</v>
      </c>
      <c r="H11" s="79" t="s">
        <v>88</v>
      </c>
      <c r="I11" s="53" t="s">
        <v>84</v>
      </c>
      <c r="J11" s="54" t="s">
        <v>85</v>
      </c>
      <c r="K11" s="54" t="s">
        <v>86</v>
      </c>
      <c r="L11" s="52" t="s">
        <v>87</v>
      </c>
    </row>
    <row r="12" spans="1:12" ht="12.75" customHeight="1">
      <c r="A12" s="70" t="s">
        <v>7</v>
      </c>
      <c r="B12" s="71"/>
      <c r="C12" s="71"/>
      <c r="D12" s="71"/>
      <c r="E12" s="71"/>
      <c r="F12" s="71"/>
      <c r="G12" s="72"/>
      <c r="H12" s="80"/>
      <c r="I12" s="75">
        <f>E12*H12</f>
        <v>0</v>
      </c>
      <c r="J12" s="76">
        <f>F12*H12</f>
        <v>0</v>
      </c>
      <c r="K12" s="77">
        <f>G12*H12</f>
        <v>0</v>
      </c>
      <c r="L12">
        <f>H12*B12/1000</f>
        <v>0</v>
      </c>
    </row>
    <row r="13" spans="1:12" ht="12.75">
      <c r="A13" s="1" t="s">
        <v>1</v>
      </c>
      <c r="B13" s="6">
        <v>4</v>
      </c>
      <c r="C13" s="50" t="s">
        <v>32</v>
      </c>
      <c r="D13" s="3"/>
      <c r="E13" s="2">
        <f>G13+G13*20/100</f>
        <v>3.6599999999999997</v>
      </c>
      <c r="F13" s="5">
        <f aca="true" t="shared" si="0" ref="F13:F25">G13+G13*10/100</f>
        <v>3.355</v>
      </c>
      <c r="G13" s="33">
        <v>3.05</v>
      </c>
      <c r="H13" s="80"/>
      <c r="I13" s="75">
        <f aca="true" t="shared" si="1" ref="I13:I75">E13*H13</f>
        <v>0</v>
      </c>
      <c r="J13" s="76">
        <f aca="true" t="shared" si="2" ref="J13:J75">F13*H13</f>
        <v>0</v>
      </c>
      <c r="K13" s="77">
        <f aca="true" t="shared" si="3" ref="K13:K75">G13*H13</f>
        <v>0</v>
      </c>
      <c r="L13">
        <f>H13*B13/1000</f>
        <v>0</v>
      </c>
    </row>
    <row r="14" spans="1:12" ht="12.75">
      <c r="A14" s="1" t="s">
        <v>1</v>
      </c>
      <c r="B14" s="6">
        <v>6</v>
      </c>
      <c r="C14" s="50" t="s">
        <v>32</v>
      </c>
      <c r="D14" s="3"/>
      <c r="E14" s="2">
        <f aca="true" t="shared" si="4" ref="E14:E25">G14+G14*20/100</f>
        <v>3.9</v>
      </c>
      <c r="F14" s="5">
        <f t="shared" si="0"/>
        <v>3.575</v>
      </c>
      <c r="G14" s="33">
        <v>3.25</v>
      </c>
      <c r="H14" s="80"/>
      <c r="I14" s="75">
        <f t="shared" si="1"/>
        <v>0</v>
      </c>
      <c r="J14" s="76">
        <f t="shared" si="2"/>
        <v>0</v>
      </c>
      <c r="K14" s="77">
        <f t="shared" si="3"/>
        <v>0</v>
      </c>
      <c r="L14">
        <f>H14*B14/1000</f>
        <v>0</v>
      </c>
    </row>
    <row r="15" spans="1:12" ht="12.75" customHeight="1">
      <c r="A15" s="1" t="s">
        <v>4</v>
      </c>
      <c r="B15" s="6">
        <v>8</v>
      </c>
      <c r="C15" s="50" t="s">
        <v>32</v>
      </c>
      <c r="D15" s="3"/>
      <c r="E15" s="2">
        <f t="shared" si="4"/>
        <v>4.0200000000000005</v>
      </c>
      <c r="F15" s="32">
        <f t="shared" si="0"/>
        <v>3.685</v>
      </c>
      <c r="G15" s="33">
        <v>3.35</v>
      </c>
      <c r="H15" s="80"/>
      <c r="I15" s="75">
        <f t="shared" si="1"/>
        <v>0</v>
      </c>
      <c r="J15" s="76">
        <f t="shared" si="2"/>
        <v>0</v>
      </c>
      <c r="K15" s="77">
        <f t="shared" si="3"/>
        <v>0</v>
      </c>
      <c r="L15">
        <f>H15*B15/1000</f>
        <v>0</v>
      </c>
    </row>
    <row r="16" spans="1:12" ht="12.75">
      <c r="A16" s="1" t="s">
        <v>1</v>
      </c>
      <c r="B16" s="6">
        <v>10</v>
      </c>
      <c r="C16" s="50" t="s">
        <v>32</v>
      </c>
      <c r="D16" s="3"/>
      <c r="E16" s="2">
        <f t="shared" si="4"/>
        <v>4.140000000000001</v>
      </c>
      <c r="F16" s="32">
        <f t="shared" si="0"/>
        <v>3.795</v>
      </c>
      <c r="G16" s="33">
        <v>3.45</v>
      </c>
      <c r="H16" s="80"/>
      <c r="I16" s="75">
        <f t="shared" si="1"/>
        <v>0</v>
      </c>
      <c r="J16" s="76">
        <f t="shared" si="2"/>
        <v>0</v>
      </c>
      <c r="K16" s="77">
        <f t="shared" si="3"/>
        <v>0</v>
      </c>
      <c r="L16">
        <f>H16*B16/1000</f>
        <v>0</v>
      </c>
    </row>
    <row r="17" spans="1:12" ht="12.75">
      <c r="A17" s="1" t="s">
        <v>1</v>
      </c>
      <c r="B17" s="6">
        <v>12</v>
      </c>
      <c r="C17" s="50" t="s">
        <v>32</v>
      </c>
      <c r="D17" s="3"/>
      <c r="E17" s="2">
        <f t="shared" si="4"/>
        <v>4.8</v>
      </c>
      <c r="F17" s="5">
        <f t="shared" si="0"/>
        <v>4.4</v>
      </c>
      <c r="G17" s="29">
        <v>4</v>
      </c>
      <c r="H17" s="80"/>
      <c r="I17" s="75">
        <f t="shared" si="1"/>
        <v>0</v>
      </c>
      <c r="J17" s="76">
        <f t="shared" si="2"/>
        <v>0</v>
      </c>
      <c r="K17" s="77">
        <f t="shared" si="3"/>
        <v>0</v>
      </c>
      <c r="L17">
        <f>H17*B17/1000</f>
        <v>0</v>
      </c>
    </row>
    <row r="18" spans="1:12" ht="12.75">
      <c r="A18" s="1" t="s">
        <v>1</v>
      </c>
      <c r="B18" s="6">
        <v>14</v>
      </c>
      <c r="C18" s="50" t="s">
        <v>32</v>
      </c>
      <c r="D18" s="3"/>
      <c r="E18" s="2">
        <f t="shared" si="4"/>
        <v>5.04</v>
      </c>
      <c r="F18" s="5">
        <f t="shared" si="0"/>
        <v>4.62</v>
      </c>
      <c r="G18" s="29">
        <v>4.2</v>
      </c>
      <c r="H18" s="80"/>
      <c r="I18" s="75">
        <f t="shared" si="1"/>
        <v>0</v>
      </c>
      <c r="J18" s="76">
        <f t="shared" si="2"/>
        <v>0</v>
      </c>
      <c r="K18" s="77">
        <f t="shared" si="3"/>
        <v>0</v>
      </c>
      <c r="L18">
        <f>H18*B18/1000</f>
        <v>0</v>
      </c>
    </row>
    <row r="19" spans="1:12" ht="12.75">
      <c r="A19" s="1" t="s">
        <v>1</v>
      </c>
      <c r="B19" s="6">
        <v>16</v>
      </c>
      <c r="C19" s="50" t="s">
        <v>32</v>
      </c>
      <c r="D19" s="3"/>
      <c r="E19" s="2">
        <f t="shared" si="4"/>
        <v>5.22</v>
      </c>
      <c r="F19" s="5">
        <f t="shared" si="0"/>
        <v>4.784999999999999</v>
      </c>
      <c r="G19" s="29">
        <v>4.35</v>
      </c>
      <c r="H19" s="80"/>
      <c r="I19" s="75">
        <f t="shared" si="1"/>
        <v>0</v>
      </c>
      <c r="J19" s="76">
        <f t="shared" si="2"/>
        <v>0</v>
      </c>
      <c r="K19" s="77">
        <f t="shared" si="3"/>
        <v>0</v>
      </c>
      <c r="L19">
        <f>H19*B19/1000</f>
        <v>0</v>
      </c>
    </row>
    <row r="20" spans="1:12" ht="12.75">
      <c r="A20" s="1" t="s">
        <v>1</v>
      </c>
      <c r="B20" s="6">
        <v>18</v>
      </c>
      <c r="C20" s="50" t="s">
        <v>32</v>
      </c>
      <c r="D20" s="3"/>
      <c r="E20" s="2">
        <f t="shared" si="4"/>
        <v>5.52</v>
      </c>
      <c r="F20" s="5">
        <f t="shared" si="0"/>
        <v>5.06</v>
      </c>
      <c r="G20" s="29">
        <v>4.6</v>
      </c>
      <c r="H20" s="80"/>
      <c r="I20" s="75">
        <f t="shared" si="1"/>
        <v>0</v>
      </c>
      <c r="J20" s="76">
        <f t="shared" si="2"/>
        <v>0</v>
      </c>
      <c r="K20" s="77">
        <f t="shared" si="3"/>
        <v>0</v>
      </c>
      <c r="L20">
        <f>H20*B20/1000</f>
        <v>0</v>
      </c>
    </row>
    <row r="21" spans="1:12" ht="12.75">
      <c r="A21" s="1" t="s">
        <v>1</v>
      </c>
      <c r="B21" s="6">
        <v>20</v>
      </c>
      <c r="C21" s="50" t="s">
        <v>32</v>
      </c>
      <c r="D21" s="3"/>
      <c r="E21" s="2">
        <f t="shared" si="4"/>
        <v>5.7</v>
      </c>
      <c r="F21" s="5">
        <f t="shared" si="0"/>
        <v>5.225</v>
      </c>
      <c r="G21" s="29">
        <v>4.75</v>
      </c>
      <c r="H21" s="80"/>
      <c r="I21" s="75">
        <f t="shared" si="1"/>
        <v>0</v>
      </c>
      <c r="J21" s="76">
        <f t="shared" si="2"/>
        <v>0</v>
      </c>
      <c r="K21" s="77">
        <f t="shared" si="3"/>
        <v>0</v>
      </c>
      <c r="L21">
        <f>H21*B21/1000</f>
        <v>0</v>
      </c>
    </row>
    <row r="22" spans="1:12" ht="12.75">
      <c r="A22" s="1" t="s">
        <v>1</v>
      </c>
      <c r="B22" s="6">
        <v>22</v>
      </c>
      <c r="C22" s="50" t="s">
        <v>32</v>
      </c>
      <c r="D22" s="3"/>
      <c r="E22" s="2">
        <f t="shared" si="4"/>
        <v>5.819999999999999</v>
      </c>
      <c r="F22" s="5">
        <f t="shared" si="0"/>
        <v>5.335</v>
      </c>
      <c r="G22" s="29">
        <v>4.85</v>
      </c>
      <c r="H22" s="80"/>
      <c r="I22" s="75">
        <f t="shared" si="1"/>
        <v>0</v>
      </c>
      <c r="J22" s="76">
        <f t="shared" si="2"/>
        <v>0</v>
      </c>
      <c r="K22" s="77">
        <f t="shared" si="3"/>
        <v>0</v>
      </c>
      <c r="L22">
        <f>H22*B22/1000</f>
        <v>0</v>
      </c>
    </row>
    <row r="23" spans="1:12" ht="12.75">
      <c r="A23" s="1" t="s">
        <v>1</v>
      </c>
      <c r="B23" s="6">
        <v>24</v>
      </c>
      <c r="C23" s="50" t="s">
        <v>32</v>
      </c>
      <c r="D23" s="3"/>
      <c r="E23" s="2">
        <f t="shared" si="4"/>
        <v>6.6</v>
      </c>
      <c r="F23" s="5">
        <f t="shared" si="0"/>
        <v>6.05</v>
      </c>
      <c r="G23" s="29">
        <v>5.5</v>
      </c>
      <c r="H23" s="80"/>
      <c r="I23" s="75">
        <f t="shared" si="1"/>
        <v>0</v>
      </c>
      <c r="J23" s="76">
        <f t="shared" si="2"/>
        <v>0</v>
      </c>
      <c r="K23" s="77">
        <f t="shared" si="3"/>
        <v>0</v>
      </c>
      <c r="L23">
        <f>H23*B23/1000</f>
        <v>0</v>
      </c>
    </row>
    <row r="24" spans="1:12" ht="12.75">
      <c r="A24" s="1" t="s">
        <v>1</v>
      </c>
      <c r="B24" s="6">
        <v>26</v>
      </c>
      <c r="C24" s="50" t="s">
        <v>32</v>
      </c>
      <c r="D24" s="3"/>
      <c r="E24" s="2">
        <f t="shared" si="4"/>
        <v>7.319999999999999</v>
      </c>
      <c r="F24" s="5">
        <f t="shared" si="0"/>
        <v>6.71</v>
      </c>
      <c r="G24" s="29">
        <v>6.1</v>
      </c>
      <c r="H24" s="80"/>
      <c r="I24" s="75">
        <f t="shared" si="1"/>
        <v>0</v>
      </c>
      <c r="J24" s="76">
        <f t="shared" si="2"/>
        <v>0</v>
      </c>
      <c r="K24" s="77">
        <f t="shared" si="3"/>
        <v>0</v>
      </c>
      <c r="L24">
        <f>H24*B24/1000</f>
        <v>0</v>
      </c>
    </row>
    <row r="25" spans="1:12" ht="12.75">
      <c r="A25" s="1" t="s">
        <v>1</v>
      </c>
      <c r="B25" s="6">
        <v>28</v>
      </c>
      <c r="C25" s="50" t="s">
        <v>32</v>
      </c>
      <c r="D25" s="3"/>
      <c r="E25" s="2">
        <f t="shared" si="4"/>
        <v>8.040000000000001</v>
      </c>
      <c r="F25" s="5">
        <f t="shared" si="0"/>
        <v>7.37</v>
      </c>
      <c r="G25" s="29">
        <v>6.7</v>
      </c>
      <c r="H25" s="80"/>
      <c r="I25" s="75">
        <f t="shared" si="1"/>
        <v>0</v>
      </c>
      <c r="J25" s="76">
        <f t="shared" si="2"/>
        <v>0</v>
      </c>
      <c r="K25" s="77">
        <f t="shared" si="3"/>
        <v>0</v>
      </c>
      <c r="L25">
        <f>H25*B25/1000</f>
        <v>0</v>
      </c>
    </row>
    <row r="26" spans="1:12" ht="12.75" customHeight="1">
      <c r="A26" s="39"/>
      <c r="B26" s="39"/>
      <c r="C26" s="39"/>
      <c r="D26" s="39"/>
      <c r="E26" s="39"/>
      <c r="F26" s="39"/>
      <c r="G26" s="40"/>
      <c r="H26" s="80"/>
      <c r="I26" s="75">
        <f t="shared" si="1"/>
        <v>0</v>
      </c>
      <c r="J26" s="76">
        <f t="shared" si="2"/>
        <v>0</v>
      </c>
      <c r="K26" s="77">
        <f t="shared" si="3"/>
        <v>0</v>
      </c>
      <c r="L26">
        <f>H26*B26/1000</f>
        <v>0</v>
      </c>
    </row>
    <row r="27" spans="1:12" ht="12.75">
      <c r="A27" s="66" t="s">
        <v>25</v>
      </c>
      <c r="B27" s="59"/>
      <c r="C27" s="59"/>
      <c r="D27" s="59"/>
      <c r="E27" s="59"/>
      <c r="F27" s="59"/>
      <c r="G27" s="59"/>
      <c r="H27" s="80"/>
      <c r="I27" s="75">
        <f t="shared" si="1"/>
        <v>0</v>
      </c>
      <c r="J27" s="76">
        <f t="shared" si="2"/>
        <v>0</v>
      </c>
      <c r="K27" s="77">
        <f t="shared" si="3"/>
        <v>0</v>
      </c>
      <c r="L27">
        <f>H27*B27/1000</f>
        <v>0</v>
      </c>
    </row>
    <row r="28" spans="1:12" ht="12.75">
      <c r="A28" s="1" t="s">
        <v>30</v>
      </c>
      <c r="B28" s="6">
        <v>10</v>
      </c>
      <c r="C28" s="50" t="s">
        <v>32</v>
      </c>
      <c r="D28" s="1"/>
      <c r="E28" s="2">
        <f aca="true" t="shared" si="5" ref="E28:E33">G28+G28*20/100</f>
        <v>7.8</v>
      </c>
      <c r="F28" s="2">
        <f aca="true" t="shared" si="6" ref="F28:F33">G28+G28*10/100</f>
        <v>7.15</v>
      </c>
      <c r="G28" s="2">
        <v>6.5</v>
      </c>
      <c r="H28" s="80"/>
      <c r="I28" s="75">
        <f t="shared" si="1"/>
        <v>0</v>
      </c>
      <c r="J28" s="76">
        <f t="shared" si="2"/>
        <v>0</v>
      </c>
      <c r="K28" s="77">
        <f t="shared" si="3"/>
        <v>0</v>
      </c>
      <c r="L28">
        <f>H28*B28/1000</f>
        <v>0</v>
      </c>
    </row>
    <row r="29" spans="1:12" ht="12.75">
      <c r="A29" s="1" t="s">
        <v>30</v>
      </c>
      <c r="B29" s="6">
        <v>12</v>
      </c>
      <c r="C29" s="50" t="s">
        <v>32</v>
      </c>
      <c r="D29" s="1"/>
      <c r="E29" s="2">
        <f t="shared" si="5"/>
        <v>8.64</v>
      </c>
      <c r="F29" s="2">
        <f t="shared" si="6"/>
        <v>7.92</v>
      </c>
      <c r="G29" s="2">
        <v>7.2</v>
      </c>
      <c r="H29" s="80"/>
      <c r="I29" s="75">
        <f t="shared" si="1"/>
        <v>0</v>
      </c>
      <c r="J29" s="76">
        <f t="shared" si="2"/>
        <v>0</v>
      </c>
      <c r="K29" s="77">
        <f t="shared" si="3"/>
        <v>0</v>
      </c>
      <c r="L29">
        <f>H29*B29/1000</f>
        <v>0</v>
      </c>
    </row>
    <row r="30" spans="1:12" ht="12.75">
      <c r="A30" s="1" t="s">
        <v>30</v>
      </c>
      <c r="B30" s="6">
        <v>14</v>
      </c>
      <c r="C30" s="50" t="s">
        <v>32</v>
      </c>
      <c r="D30" s="1"/>
      <c r="E30" s="2">
        <f t="shared" si="5"/>
        <v>8.64</v>
      </c>
      <c r="F30" s="2">
        <f t="shared" si="6"/>
        <v>7.92</v>
      </c>
      <c r="G30" s="2">
        <v>7.2</v>
      </c>
      <c r="H30" s="80"/>
      <c r="I30" s="75">
        <f t="shared" si="1"/>
        <v>0</v>
      </c>
      <c r="J30" s="76">
        <f t="shared" si="2"/>
        <v>0</v>
      </c>
      <c r="K30" s="77">
        <f t="shared" si="3"/>
        <v>0</v>
      </c>
      <c r="L30">
        <f>H30*B30/1000</f>
        <v>0</v>
      </c>
    </row>
    <row r="31" spans="1:12" ht="12.75">
      <c r="A31" s="1" t="s">
        <v>30</v>
      </c>
      <c r="B31" s="6">
        <v>16</v>
      </c>
      <c r="C31" s="50" t="s">
        <v>32</v>
      </c>
      <c r="D31" s="1"/>
      <c r="E31" s="2">
        <f t="shared" si="5"/>
        <v>8.64</v>
      </c>
      <c r="F31" s="2">
        <f t="shared" si="6"/>
        <v>7.92</v>
      </c>
      <c r="G31" s="2">
        <v>7.2</v>
      </c>
      <c r="H31" s="80"/>
      <c r="I31" s="75">
        <f t="shared" si="1"/>
        <v>0</v>
      </c>
      <c r="J31" s="76">
        <f t="shared" si="2"/>
        <v>0</v>
      </c>
      <c r="K31" s="77">
        <f t="shared" si="3"/>
        <v>0</v>
      </c>
      <c r="L31">
        <f>H31*B31/1000</f>
        <v>0</v>
      </c>
    </row>
    <row r="32" spans="1:12" ht="12.75">
      <c r="A32" s="1" t="s">
        <v>30</v>
      </c>
      <c r="B32" s="6">
        <v>18</v>
      </c>
      <c r="C32" s="50" t="s">
        <v>32</v>
      </c>
      <c r="D32" s="1"/>
      <c r="E32" s="2">
        <f t="shared" si="5"/>
        <v>10.2</v>
      </c>
      <c r="F32" s="2">
        <f t="shared" si="6"/>
        <v>9.35</v>
      </c>
      <c r="G32" s="2">
        <v>8.5</v>
      </c>
      <c r="H32" s="80"/>
      <c r="I32" s="75">
        <f t="shared" si="1"/>
        <v>0</v>
      </c>
      <c r="J32" s="76">
        <f t="shared" si="2"/>
        <v>0</v>
      </c>
      <c r="K32" s="77">
        <f t="shared" si="3"/>
        <v>0</v>
      </c>
      <c r="L32">
        <f>H32*B32/1000</f>
        <v>0</v>
      </c>
    </row>
    <row r="33" spans="1:12" ht="12.75">
      <c r="A33" s="1" t="s">
        <v>30</v>
      </c>
      <c r="B33" s="6">
        <v>20</v>
      </c>
      <c r="C33" s="50" t="s">
        <v>32</v>
      </c>
      <c r="D33" s="1"/>
      <c r="E33" s="2">
        <f t="shared" si="5"/>
        <v>10.2</v>
      </c>
      <c r="F33" s="2">
        <f t="shared" si="6"/>
        <v>9.35</v>
      </c>
      <c r="G33" s="2">
        <v>8.5</v>
      </c>
      <c r="H33" s="80"/>
      <c r="I33" s="75">
        <f t="shared" si="1"/>
        <v>0</v>
      </c>
      <c r="J33" s="76">
        <f t="shared" si="2"/>
        <v>0</v>
      </c>
      <c r="K33" s="77">
        <f t="shared" si="3"/>
        <v>0</v>
      </c>
      <c r="L33">
        <f>H33*B33/1000</f>
        <v>0</v>
      </c>
    </row>
    <row r="34" spans="1:12" ht="12.75">
      <c r="A34" s="1"/>
      <c r="B34" s="1"/>
      <c r="C34" s="50"/>
      <c r="D34" s="1"/>
      <c r="E34" s="2"/>
      <c r="F34" s="2"/>
      <c r="G34" s="2"/>
      <c r="H34" s="80"/>
      <c r="I34" s="75">
        <f t="shared" si="1"/>
        <v>0</v>
      </c>
      <c r="J34" s="76">
        <f t="shared" si="2"/>
        <v>0</v>
      </c>
      <c r="K34" s="77">
        <f t="shared" si="3"/>
        <v>0</v>
      </c>
      <c r="L34">
        <f>H34*B34/1000</f>
        <v>0</v>
      </c>
    </row>
    <row r="35" spans="1:12" ht="12.75">
      <c r="A35" s="15"/>
      <c r="B35" s="8"/>
      <c r="C35" s="7"/>
      <c r="D35" s="7"/>
      <c r="E35" s="14"/>
      <c r="F35" s="14"/>
      <c r="G35" s="7"/>
      <c r="H35" s="80"/>
      <c r="I35" s="75">
        <f t="shared" si="1"/>
        <v>0</v>
      </c>
      <c r="J35" s="76">
        <f t="shared" si="2"/>
        <v>0</v>
      </c>
      <c r="K35" s="77">
        <f t="shared" si="3"/>
        <v>0</v>
      </c>
      <c r="L35">
        <f>H35*B35/1000</f>
        <v>0</v>
      </c>
    </row>
    <row r="36" spans="1:12" ht="12" customHeight="1">
      <c r="A36" s="41"/>
      <c r="B36" s="45"/>
      <c r="C36" s="45"/>
      <c r="D36" s="45"/>
      <c r="E36" s="45"/>
      <c r="F36" s="45"/>
      <c r="G36" s="46"/>
      <c r="H36" s="80"/>
      <c r="I36" s="75">
        <f t="shared" si="1"/>
        <v>0</v>
      </c>
      <c r="J36" s="76">
        <f t="shared" si="2"/>
        <v>0</v>
      </c>
      <c r="K36" s="77">
        <f t="shared" si="3"/>
        <v>0</v>
      </c>
      <c r="L36">
        <f>H36*B36/1000</f>
        <v>0</v>
      </c>
    </row>
    <row r="37" spans="1:12" ht="12.75" customHeight="1">
      <c r="A37" s="66" t="s">
        <v>29</v>
      </c>
      <c r="B37" s="59"/>
      <c r="C37" s="59"/>
      <c r="D37" s="59"/>
      <c r="E37" s="59"/>
      <c r="F37" s="59"/>
      <c r="G37" s="67"/>
      <c r="H37" s="80"/>
      <c r="I37" s="75">
        <f t="shared" si="1"/>
        <v>0</v>
      </c>
      <c r="J37" s="76">
        <f t="shared" si="2"/>
        <v>0</v>
      </c>
      <c r="K37" s="77">
        <f t="shared" si="3"/>
        <v>0</v>
      </c>
      <c r="L37">
        <f>H37*B37/1000</f>
        <v>0</v>
      </c>
    </row>
    <row r="38" spans="1:12" ht="12.75">
      <c r="A38" s="18"/>
      <c r="B38" s="56"/>
      <c r="C38" s="51"/>
      <c r="D38" s="20"/>
      <c r="E38" s="2"/>
      <c r="F38" s="2"/>
      <c r="G38" s="2"/>
      <c r="H38" s="80"/>
      <c r="I38" s="75">
        <f t="shared" si="1"/>
        <v>0</v>
      </c>
      <c r="J38" s="76">
        <f t="shared" si="2"/>
        <v>0</v>
      </c>
      <c r="K38" s="77">
        <f t="shared" si="3"/>
        <v>0</v>
      </c>
      <c r="L38">
        <f>H38*B38/1000</f>
        <v>0</v>
      </c>
    </row>
    <row r="39" spans="1:12" ht="12.75">
      <c r="A39" s="18" t="s">
        <v>56</v>
      </c>
      <c r="B39" s="56">
        <v>0.75</v>
      </c>
      <c r="C39" s="51" t="s">
        <v>32</v>
      </c>
      <c r="D39" s="20"/>
      <c r="E39" s="2">
        <f aca="true" t="shared" si="7" ref="E39:E53">G39+G39*20/100</f>
        <v>2.34</v>
      </c>
      <c r="F39" s="2">
        <f aca="true" t="shared" si="8" ref="F39:F53">G39+G39*10/100</f>
        <v>2.145</v>
      </c>
      <c r="G39" s="2">
        <v>1.95</v>
      </c>
      <c r="H39" s="80"/>
      <c r="I39" s="75">
        <f t="shared" si="1"/>
        <v>0</v>
      </c>
      <c r="J39" s="76">
        <f t="shared" si="2"/>
        <v>0</v>
      </c>
      <c r="K39" s="77">
        <f t="shared" si="3"/>
        <v>0</v>
      </c>
      <c r="L39">
        <f>H39*B39/1000</f>
        <v>0</v>
      </c>
    </row>
    <row r="40" spans="1:12" ht="12.75">
      <c r="A40" s="18" t="s">
        <v>41</v>
      </c>
      <c r="B40" s="56">
        <v>1</v>
      </c>
      <c r="C40" s="51" t="s">
        <v>32</v>
      </c>
      <c r="D40" s="20"/>
      <c r="E40" s="2">
        <f t="shared" si="7"/>
        <v>2.34</v>
      </c>
      <c r="F40" s="2">
        <f t="shared" si="8"/>
        <v>2.145</v>
      </c>
      <c r="G40" s="2">
        <v>1.95</v>
      </c>
      <c r="H40" s="80"/>
      <c r="I40" s="75">
        <f t="shared" si="1"/>
        <v>0</v>
      </c>
      <c r="J40" s="76">
        <f t="shared" si="2"/>
        <v>0</v>
      </c>
      <c r="K40" s="77">
        <f t="shared" si="3"/>
        <v>0</v>
      </c>
      <c r="L40">
        <f>H40*B40/1000</f>
        <v>0</v>
      </c>
    </row>
    <row r="41" spans="1:12" ht="12.75">
      <c r="A41" s="18" t="s">
        <v>54</v>
      </c>
      <c r="B41" s="56">
        <v>1.5</v>
      </c>
      <c r="C41" s="51" t="s">
        <v>32</v>
      </c>
      <c r="D41" s="20"/>
      <c r="E41" s="2">
        <f t="shared" si="7"/>
        <v>2.64</v>
      </c>
      <c r="F41" s="2">
        <f t="shared" si="8"/>
        <v>2.4200000000000004</v>
      </c>
      <c r="G41" s="2">
        <v>2.2</v>
      </c>
      <c r="H41" s="80"/>
      <c r="I41" s="75">
        <f t="shared" si="1"/>
        <v>0</v>
      </c>
      <c r="J41" s="76">
        <f t="shared" si="2"/>
        <v>0</v>
      </c>
      <c r="K41" s="77">
        <f t="shared" si="3"/>
        <v>0</v>
      </c>
      <c r="L41">
        <f>H41*B41/1000</f>
        <v>0</v>
      </c>
    </row>
    <row r="42" spans="1:12" ht="12.75">
      <c r="A42" s="18" t="s">
        <v>42</v>
      </c>
      <c r="B42" s="56">
        <v>2</v>
      </c>
      <c r="C42" s="51" t="s">
        <v>32</v>
      </c>
      <c r="D42" s="20"/>
      <c r="E42" s="2">
        <f t="shared" si="7"/>
        <v>2.64</v>
      </c>
      <c r="F42" s="2">
        <f t="shared" si="8"/>
        <v>2.4200000000000004</v>
      </c>
      <c r="G42" s="2">
        <v>2.2</v>
      </c>
      <c r="H42" s="80"/>
      <c r="I42" s="75">
        <f t="shared" si="1"/>
        <v>0</v>
      </c>
      <c r="J42" s="76">
        <f t="shared" si="2"/>
        <v>0</v>
      </c>
      <c r="K42" s="77">
        <f t="shared" si="3"/>
        <v>0</v>
      </c>
      <c r="L42">
        <f>H42*B42/1000</f>
        <v>0</v>
      </c>
    </row>
    <row r="43" spans="1:12" ht="12.75">
      <c r="A43" s="18" t="s">
        <v>43</v>
      </c>
      <c r="B43" s="56">
        <v>3</v>
      </c>
      <c r="C43" s="51" t="s">
        <v>32</v>
      </c>
      <c r="D43" s="20"/>
      <c r="E43" s="2">
        <f t="shared" si="7"/>
        <v>2.64</v>
      </c>
      <c r="F43" s="2">
        <f t="shared" si="8"/>
        <v>2.4200000000000004</v>
      </c>
      <c r="G43" s="2">
        <v>2.2</v>
      </c>
      <c r="H43" s="80"/>
      <c r="I43" s="75">
        <f t="shared" si="1"/>
        <v>0</v>
      </c>
      <c r="J43" s="76">
        <f t="shared" si="2"/>
        <v>0</v>
      </c>
      <c r="K43" s="77">
        <f t="shared" si="3"/>
        <v>0</v>
      </c>
      <c r="L43">
        <f>H43*B43/1000</f>
        <v>0</v>
      </c>
    </row>
    <row r="44" spans="1:12" ht="12.75">
      <c r="A44" s="18" t="s">
        <v>44</v>
      </c>
      <c r="B44" s="56">
        <v>4</v>
      </c>
      <c r="C44" s="51" t="s">
        <v>32</v>
      </c>
      <c r="D44" s="20"/>
      <c r="E44" s="2">
        <f t="shared" si="7"/>
        <v>3.3</v>
      </c>
      <c r="F44" s="2">
        <f t="shared" si="8"/>
        <v>3.025</v>
      </c>
      <c r="G44" s="2">
        <v>2.75</v>
      </c>
      <c r="H44" s="80"/>
      <c r="I44" s="75">
        <f t="shared" si="1"/>
        <v>0</v>
      </c>
      <c r="J44" s="76">
        <f t="shared" si="2"/>
        <v>0</v>
      </c>
      <c r="K44" s="77">
        <f t="shared" si="3"/>
        <v>0</v>
      </c>
      <c r="L44">
        <f>H44*B44/1000</f>
        <v>0</v>
      </c>
    </row>
    <row r="45" spans="1:12" ht="12.75">
      <c r="A45" s="18" t="s">
        <v>45</v>
      </c>
      <c r="B45" s="56">
        <v>5</v>
      </c>
      <c r="C45" s="51" t="s">
        <v>32</v>
      </c>
      <c r="D45" s="20"/>
      <c r="E45" s="2">
        <f t="shared" si="7"/>
        <v>3.3</v>
      </c>
      <c r="F45" s="2">
        <f t="shared" si="8"/>
        <v>3.025</v>
      </c>
      <c r="G45" s="2">
        <v>2.75</v>
      </c>
      <c r="H45" s="80"/>
      <c r="I45" s="75">
        <f t="shared" si="1"/>
        <v>0</v>
      </c>
      <c r="J45" s="76">
        <f t="shared" si="2"/>
        <v>0</v>
      </c>
      <c r="K45" s="77">
        <f t="shared" si="3"/>
        <v>0</v>
      </c>
      <c r="L45">
        <f>H45*B45/1000</f>
        <v>0</v>
      </c>
    </row>
    <row r="46" spans="1:12" ht="12.75">
      <c r="A46" s="18" t="s">
        <v>46</v>
      </c>
      <c r="B46" s="56">
        <v>6</v>
      </c>
      <c r="C46" s="51" t="s">
        <v>32</v>
      </c>
      <c r="D46" s="20"/>
      <c r="E46" s="2">
        <f t="shared" si="7"/>
        <v>3.3</v>
      </c>
      <c r="F46" s="2">
        <f t="shared" si="8"/>
        <v>3.025</v>
      </c>
      <c r="G46" s="2">
        <v>2.75</v>
      </c>
      <c r="H46" s="80"/>
      <c r="I46" s="75">
        <f t="shared" si="1"/>
        <v>0</v>
      </c>
      <c r="J46" s="76">
        <f t="shared" si="2"/>
        <v>0</v>
      </c>
      <c r="K46" s="77">
        <f t="shared" si="3"/>
        <v>0</v>
      </c>
      <c r="L46">
        <f>H46*B46/1000</f>
        <v>0</v>
      </c>
    </row>
    <row r="47" spans="1:12" ht="12.75">
      <c r="A47" s="18" t="s">
        <v>47</v>
      </c>
      <c r="B47" s="56">
        <v>8</v>
      </c>
      <c r="C47" s="51" t="s">
        <v>32</v>
      </c>
      <c r="D47" s="20"/>
      <c r="E47" s="2">
        <f t="shared" si="7"/>
        <v>3.8400000000000003</v>
      </c>
      <c r="F47" s="2">
        <f t="shared" si="8"/>
        <v>3.52</v>
      </c>
      <c r="G47" s="2">
        <v>3.2</v>
      </c>
      <c r="H47" s="80"/>
      <c r="I47" s="75">
        <f t="shared" si="1"/>
        <v>0</v>
      </c>
      <c r="J47" s="76">
        <f t="shared" si="2"/>
        <v>0</v>
      </c>
      <c r="K47" s="77">
        <f t="shared" si="3"/>
        <v>0</v>
      </c>
      <c r="L47">
        <f>H47*B47/1000</f>
        <v>0</v>
      </c>
    </row>
    <row r="48" spans="1:12" ht="12.75">
      <c r="A48" s="18" t="s">
        <v>48</v>
      </c>
      <c r="B48" s="56">
        <v>10</v>
      </c>
      <c r="C48" s="51" t="s">
        <v>32</v>
      </c>
      <c r="D48" s="20"/>
      <c r="E48" s="2">
        <f t="shared" si="7"/>
        <v>3.8400000000000003</v>
      </c>
      <c r="F48" s="2">
        <f t="shared" si="8"/>
        <v>3.52</v>
      </c>
      <c r="G48" s="2">
        <v>3.2</v>
      </c>
      <c r="H48" s="80"/>
      <c r="I48" s="75">
        <f t="shared" si="1"/>
        <v>0</v>
      </c>
      <c r="J48" s="76">
        <f t="shared" si="2"/>
        <v>0</v>
      </c>
      <c r="K48" s="77">
        <f t="shared" si="3"/>
        <v>0</v>
      </c>
      <c r="L48">
        <f>H48*B48/1000</f>
        <v>0</v>
      </c>
    </row>
    <row r="49" spans="1:12" ht="12.75">
      <c r="A49" s="18" t="s">
        <v>49</v>
      </c>
      <c r="B49" s="56">
        <v>12</v>
      </c>
      <c r="C49" s="51" t="s">
        <v>32</v>
      </c>
      <c r="D49" s="20"/>
      <c r="E49" s="2">
        <f t="shared" si="7"/>
        <v>3.8400000000000003</v>
      </c>
      <c r="F49" s="2">
        <f t="shared" si="8"/>
        <v>3.52</v>
      </c>
      <c r="G49" s="2">
        <v>3.2</v>
      </c>
      <c r="H49" s="80"/>
      <c r="I49" s="75">
        <f t="shared" si="1"/>
        <v>0</v>
      </c>
      <c r="J49" s="76">
        <f t="shared" si="2"/>
        <v>0</v>
      </c>
      <c r="K49" s="77">
        <f t="shared" si="3"/>
        <v>0</v>
      </c>
      <c r="L49">
        <f>H49*B49/1000</f>
        <v>0</v>
      </c>
    </row>
    <row r="50" spans="1:12" ht="12.75">
      <c r="A50" s="18" t="s">
        <v>50</v>
      </c>
      <c r="B50" s="56">
        <v>14</v>
      </c>
      <c r="C50" s="51" t="s">
        <v>32</v>
      </c>
      <c r="D50" s="20"/>
      <c r="E50" s="2">
        <f t="shared" si="7"/>
        <v>5.16</v>
      </c>
      <c r="F50" s="2">
        <f t="shared" si="8"/>
        <v>4.7299999999999995</v>
      </c>
      <c r="G50" s="2">
        <v>4.3</v>
      </c>
      <c r="H50" s="80"/>
      <c r="I50" s="75">
        <f t="shared" si="1"/>
        <v>0</v>
      </c>
      <c r="J50" s="76">
        <f t="shared" si="2"/>
        <v>0</v>
      </c>
      <c r="K50" s="77">
        <f t="shared" si="3"/>
        <v>0</v>
      </c>
      <c r="L50">
        <f>H50*B50/1000</f>
        <v>0</v>
      </c>
    </row>
    <row r="51" spans="1:12" ht="12.75">
      <c r="A51" s="18" t="s">
        <v>51</v>
      </c>
      <c r="B51" s="56">
        <v>16</v>
      </c>
      <c r="C51" s="51" t="s">
        <v>32</v>
      </c>
      <c r="D51" s="20"/>
      <c r="E51" s="2">
        <f t="shared" si="7"/>
        <v>5.16</v>
      </c>
      <c r="F51" s="2">
        <f t="shared" si="8"/>
        <v>4.7299999999999995</v>
      </c>
      <c r="G51" s="2">
        <v>4.3</v>
      </c>
      <c r="H51" s="80"/>
      <c r="I51" s="75">
        <f t="shared" si="1"/>
        <v>0</v>
      </c>
      <c r="J51" s="76">
        <f t="shared" si="2"/>
        <v>0</v>
      </c>
      <c r="K51" s="77">
        <f t="shared" si="3"/>
        <v>0</v>
      </c>
      <c r="L51">
        <f>H51*B51/1000</f>
        <v>0</v>
      </c>
    </row>
    <row r="52" spans="1:12" ht="12.75">
      <c r="A52" s="18" t="s">
        <v>52</v>
      </c>
      <c r="B52" s="56">
        <v>18</v>
      </c>
      <c r="C52" s="51" t="s">
        <v>32</v>
      </c>
      <c r="D52" s="20"/>
      <c r="E52" s="2">
        <f t="shared" si="7"/>
        <v>5.52</v>
      </c>
      <c r="F52" s="2">
        <f t="shared" si="8"/>
        <v>5.06</v>
      </c>
      <c r="G52" s="2">
        <v>4.6</v>
      </c>
      <c r="H52" s="80"/>
      <c r="I52" s="75">
        <f t="shared" si="1"/>
        <v>0</v>
      </c>
      <c r="J52" s="76">
        <f t="shared" si="2"/>
        <v>0</v>
      </c>
      <c r="K52" s="77">
        <f t="shared" si="3"/>
        <v>0</v>
      </c>
      <c r="L52">
        <f>H52*B52/1000</f>
        <v>0</v>
      </c>
    </row>
    <row r="53" spans="1:12" ht="12.75">
      <c r="A53" s="18" t="s">
        <v>53</v>
      </c>
      <c r="B53" s="56">
        <v>20</v>
      </c>
      <c r="C53" s="51" t="s">
        <v>32</v>
      </c>
      <c r="D53" s="20"/>
      <c r="E53" s="2">
        <f t="shared" si="7"/>
        <v>5.52</v>
      </c>
      <c r="F53" s="2">
        <f t="shared" si="8"/>
        <v>5.06</v>
      </c>
      <c r="G53" s="2">
        <v>4.6</v>
      </c>
      <c r="H53" s="80"/>
      <c r="I53" s="75">
        <f t="shared" si="1"/>
        <v>0</v>
      </c>
      <c r="J53" s="76">
        <f t="shared" si="2"/>
        <v>0</v>
      </c>
      <c r="K53" s="77">
        <f t="shared" si="3"/>
        <v>0</v>
      </c>
      <c r="L53">
        <f>H53*B53/1000</f>
        <v>0</v>
      </c>
    </row>
    <row r="54" spans="1:12" ht="12.75">
      <c r="A54" s="68" t="s">
        <v>27</v>
      </c>
      <c r="B54" s="68"/>
      <c r="C54" s="68"/>
      <c r="D54" s="68"/>
      <c r="E54" s="68"/>
      <c r="F54" s="68"/>
      <c r="G54" s="69"/>
      <c r="H54" s="80"/>
      <c r="I54" s="75">
        <f t="shared" si="1"/>
        <v>0</v>
      </c>
      <c r="J54" s="76">
        <f t="shared" si="2"/>
        <v>0</v>
      </c>
      <c r="K54" s="77">
        <f t="shared" si="3"/>
        <v>0</v>
      </c>
      <c r="L54">
        <f>H54*B54/1000</f>
        <v>0</v>
      </c>
    </row>
    <row r="55" spans="1:12" ht="12.75">
      <c r="A55" s="18"/>
      <c r="B55" s="47"/>
      <c r="C55" s="48"/>
      <c r="D55" s="20"/>
      <c r="E55" s="21"/>
      <c r="F55" s="21"/>
      <c r="G55" s="49"/>
      <c r="H55" s="80"/>
      <c r="I55" s="75">
        <f t="shared" si="1"/>
        <v>0</v>
      </c>
      <c r="J55" s="76">
        <f t="shared" si="2"/>
        <v>0</v>
      </c>
      <c r="K55" s="77">
        <f t="shared" si="3"/>
        <v>0</v>
      </c>
      <c r="L55">
        <f>H55*B55/1000</f>
        <v>0</v>
      </c>
    </row>
    <row r="56" spans="1:12" ht="12.75">
      <c r="A56" s="59" t="s">
        <v>28</v>
      </c>
      <c r="B56" s="59"/>
      <c r="C56" s="59"/>
      <c r="D56" s="59"/>
      <c r="E56" s="59"/>
      <c r="F56" s="59"/>
      <c r="G56" s="60"/>
      <c r="H56" s="80"/>
      <c r="I56" s="75">
        <f t="shared" si="1"/>
        <v>0</v>
      </c>
      <c r="J56" s="76">
        <f t="shared" si="2"/>
        <v>0</v>
      </c>
      <c r="K56" s="77">
        <f t="shared" si="3"/>
        <v>0</v>
      </c>
      <c r="L56">
        <f>H56*B56/1000</f>
        <v>0</v>
      </c>
    </row>
    <row r="57" spans="1:12" ht="12.75">
      <c r="A57" s="55" t="s">
        <v>60</v>
      </c>
      <c r="B57" s="17">
        <v>6</v>
      </c>
      <c r="C57" s="50" t="s">
        <v>32</v>
      </c>
      <c r="D57" s="17"/>
      <c r="E57" s="2">
        <f aca="true" t="shared" si="9" ref="E57:E69">G57+G57*20/100</f>
        <v>5.16</v>
      </c>
      <c r="F57" s="5">
        <f aca="true" t="shared" si="10" ref="F57:F69">G57+G57*10/100</f>
        <v>4.7299999999999995</v>
      </c>
      <c r="G57" s="29">
        <v>4.3</v>
      </c>
      <c r="H57" s="80"/>
      <c r="I57" s="75">
        <f t="shared" si="1"/>
        <v>0</v>
      </c>
      <c r="J57" s="76">
        <f t="shared" si="2"/>
        <v>0</v>
      </c>
      <c r="K57" s="77">
        <f t="shared" si="3"/>
        <v>0</v>
      </c>
      <c r="L57">
        <f>H57*B57/1000</f>
        <v>0</v>
      </c>
    </row>
    <row r="58" spans="1:12" ht="12.75">
      <c r="A58" s="55" t="s">
        <v>61</v>
      </c>
      <c r="B58" s="6">
        <v>8</v>
      </c>
      <c r="C58" s="50" t="s">
        <v>32</v>
      </c>
      <c r="D58" s="1"/>
      <c r="E58" s="2">
        <f t="shared" si="9"/>
        <v>5.52</v>
      </c>
      <c r="F58" s="5">
        <f t="shared" si="10"/>
        <v>5.06</v>
      </c>
      <c r="G58" s="29">
        <v>4.6</v>
      </c>
      <c r="H58" s="80"/>
      <c r="I58" s="75">
        <f t="shared" si="1"/>
        <v>0</v>
      </c>
      <c r="J58" s="76">
        <f t="shared" si="2"/>
        <v>0</v>
      </c>
      <c r="K58" s="77">
        <f t="shared" si="3"/>
        <v>0</v>
      </c>
      <c r="L58">
        <f>H58*B58/1000</f>
        <v>0</v>
      </c>
    </row>
    <row r="59" spans="1:12" ht="12.75">
      <c r="A59" s="55" t="s">
        <v>62</v>
      </c>
      <c r="B59" s="6">
        <v>10</v>
      </c>
      <c r="C59" s="50" t="s">
        <v>32</v>
      </c>
      <c r="D59" s="1"/>
      <c r="E59" s="2">
        <f t="shared" si="9"/>
        <v>6.359999999999999</v>
      </c>
      <c r="F59" s="5">
        <f t="shared" si="10"/>
        <v>5.83</v>
      </c>
      <c r="G59" s="29">
        <v>5.3</v>
      </c>
      <c r="H59" s="80"/>
      <c r="I59" s="75">
        <f t="shared" si="1"/>
        <v>0</v>
      </c>
      <c r="J59" s="76">
        <f t="shared" si="2"/>
        <v>0</v>
      </c>
      <c r="K59" s="77">
        <f t="shared" si="3"/>
        <v>0</v>
      </c>
      <c r="L59">
        <f>H59*B59/1000</f>
        <v>0</v>
      </c>
    </row>
    <row r="60" spans="1:12" ht="12.75">
      <c r="A60" s="55" t="s">
        <v>63</v>
      </c>
      <c r="B60" s="6">
        <v>12</v>
      </c>
      <c r="C60" s="50" t="s">
        <v>32</v>
      </c>
      <c r="D60" s="1"/>
      <c r="E60" s="2">
        <f t="shared" si="9"/>
        <v>6.66</v>
      </c>
      <c r="F60" s="5">
        <f t="shared" si="10"/>
        <v>6.1049999999999995</v>
      </c>
      <c r="G60" s="29">
        <v>5.55</v>
      </c>
      <c r="H60" s="80"/>
      <c r="I60" s="75">
        <f t="shared" si="1"/>
        <v>0</v>
      </c>
      <c r="J60" s="76">
        <f t="shared" si="2"/>
        <v>0</v>
      </c>
      <c r="K60" s="77">
        <f t="shared" si="3"/>
        <v>0</v>
      </c>
      <c r="L60">
        <f>H60*B60/1000</f>
        <v>0</v>
      </c>
    </row>
    <row r="61" spans="1:12" ht="12.75">
      <c r="A61" s="55" t="s">
        <v>39</v>
      </c>
      <c r="B61" s="6">
        <v>14</v>
      </c>
      <c r="C61" s="50" t="s">
        <v>32</v>
      </c>
      <c r="D61" s="1"/>
      <c r="E61" s="2">
        <f t="shared" si="9"/>
        <v>6.96</v>
      </c>
      <c r="F61" s="5">
        <f t="shared" si="10"/>
        <v>6.38</v>
      </c>
      <c r="G61" s="29">
        <v>5.8</v>
      </c>
      <c r="H61" s="80"/>
      <c r="I61" s="75">
        <f t="shared" si="1"/>
        <v>0</v>
      </c>
      <c r="J61" s="76">
        <f t="shared" si="2"/>
        <v>0</v>
      </c>
      <c r="K61" s="77">
        <f t="shared" si="3"/>
        <v>0</v>
      </c>
      <c r="L61">
        <f>H61*B61/1000</f>
        <v>0</v>
      </c>
    </row>
    <row r="62" spans="1:12" ht="12.75">
      <c r="A62" s="55" t="s">
        <v>64</v>
      </c>
      <c r="B62" s="6">
        <v>16</v>
      </c>
      <c r="C62" s="50" t="s">
        <v>32</v>
      </c>
      <c r="D62" s="1"/>
      <c r="E62" s="2">
        <f t="shared" si="9"/>
        <v>7.2</v>
      </c>
      <c r="F62" s="5">
        <f t="shared" si="10"/>
        <v>6.6</v>
      </c>
      <c r="G62" s="29">
        <v>6</v>
      </c>
      <c r="H62" s="80"/>
      <c r="I62" s="75">
        <f t="shared" si="1"/>
        <v>0</v>
      </c>
      <c r="J62" s="76">
        <f t="shared" si="2"/>
        <v>0</v>
      </c>
      <c r="K62" s="77">
        <f t="shared" si="3"/>
        <v>0</v>
      </c>
      <c r="L62">
        <f>H62*B62/1000</f>
        <v>0</v>
      </c>
    </row>
    <row r="63" spans="1:12" ht="12.75">
      <c r="A63" s="55" t="s">
        <v>65</v>
      </c>
      <c r="B63" s="6">
        <v>18</v>
      </c>
      <c r="C63" s="50" t="s">
        <v>32</v>
      </c>
      <c r="D63" s="1"/>
      <c r="E63" s="2">
        <f t="shared" si="9"/>
        <v>7.319999999999999</v>
      </c>
      <c r="F63" s="5">
        <f t="shared" si="10"/>
        <v>6.71</v>
      </c>
      <c r="G63" s="29">
        <v>6.1</v>
      </c>
      <c r="H63" s="80"/>
      <c r="I63" s="75">
        <f t="shared" si="1"/>
        <v>0</v>
      </c>
      <c r="J63" s="76">
        <f t="shared" si="2"/>
        <v>0</v>
      </c>
      <c r="K63" s="77">
        <f t="shared" si="3"/>
        <v>0</v>
      </c>
      <c r="L63">
        <f>H63*B63/1000</f>
        <v>0</v>
      </c>
    </row>
    <row r="64" spans="1:12" ht="12.75">
      <c r="A64" s="55" t="s">
        <v>66</v>
      </c>
      <c r="B64" s="6">
        <v>20</v>
      </c>
      <c r="C64" s="50" t="s">
        <v>32</v>
      </c>
      <c r="D64" s="1"/>
      <c r="E64" s="2">
        <f t="shared" si="9"/>
        <v>7.56</v>
      </c>
      <c r="F64" s="5">
        <f t="shared" si="10"/>
        <v>6.93</v>
      </c>
      <c r="G64" s="29">
        <v>6.3</v>
      </c>
      <c r="H64" s="80"/>
      <c r="I64" s="75">
        <f t="shared" si="1"/>
        <v>0</v>
      </c>
      <c r="J64" s="76">
        <f t="shared" si="2"/>
        <v>0</v>
      </c>
      <c r="K64" s="77">
        <f t="shared" si="3"/>
        <v>0</v>
      </c>
      <c r="L64">
        <f>H64*B64/1000</f>
        <v>0</v>
      </c>
    </row>
    <row r="65" spans="1:12" ht="12.75">
      <c r="A65" s="55" t="s">
        <v>67</v>
      </c>
      <c r="B65" s="6">
        <v>24</v>
      </c>
      <c r="C65" s="50" t="s">
        <v>32</v>
      </c>
      <c r="D65" s="1"/>
      <c r="E65" s="2">
        <f t="shared" si="9"/>
        <v>7.8</v>
      </c>
      <c r="F65" s="5">
        <f t="shared" si="10"/>
        <v>7.15</v>
      </c>
      <c r="G65" s="29">
        <v>6.5</v>
      </c>
      <c r="H65" s="80"/>
      <c r="I65" s="75">
        <f t="shared" si="1"/>
        <v>0</v>
      </c>
      <c r="J65" s="76">
        <f t="shared" si="2"/>
        <v>0</v>
      </c>
      <c r="K65" s="77">
        <f t="shared" si="3"/>
        <v>0</v>
      </c>
      <c r="L65">
        <f>H65*B65/1000</f>
        <v>0</v>
      </c>
    </row>
    <row r="66" spans="1:12" ht="12.75">
      <c r="A66" s="55" t="s">
        <v>40</v>
      </c>
      <c r="B66" s="6">
        <v>28</v>
      </c>
      <c r="C66" s="50" t="s">
        <v>32</v>
      </c>
      <c r="D66" s="1"/>
      <c r="E66" s="2">
        <f t="shared" si="9"/>
        <v>8.040000000000001</v>
      </c>
      <c r="F66" s="5">
        <f t="shared" si="10"/>
        <v>7.37</v>
      </c>
      <c r="G66" s="29">
        <v>6.7</v>
      </c>
      <c r="H66" s="80"/>
      <c r="I66" s="75">
        <f t="shared" si="1"/>
        <v>0</v>
      </c>
      <c r="J66" s="76">
        <f t="shared" si="2"/>
        <v>0</v>
      </c>
      <c r="K66" s="77">
        <f t="shared" si="3"/>
        <v>0</v>
      </c>
      <c r="L66">
        <f>H66*B66/1000</f>
        <v>0</v>
      </c>
    </row>
    <row r="67" spans="1:12" ht="12.75">
      <c r="A67" s="55" t="s">
        <v>68</v>
      </c>
      <c r="B67" s="6">
        <v>32</v>
      </c>
      <c r="C67" s="50" t="s">
        <v>32</v>
      </c>
      <c r="D67" s="1"/>
      <c r="E67" s="2">
        <f t="shared" si="9"/>
        <v>8.52</v>
      </c>
      <c r="F67" s="5">
        <f t="shared" si="10"/>
        <v>7.81</v>
      </c>
      <c r="G67" s="29">
        <v>7.1</v>
      </c>
      <c r="H67" s="80"/>
      <c r="I67" s="75">
        <f t="shared" si="1"/>
        <v>0</v>
      </c>
      <c r="J67" s="76">
        <f t="shared" si="2"/>
        <v>0</v>
      </c>
      <c r="K67" s="77">
        <f t="shared" si="3"/>
        <v>0</v>
      </c>
      <c r="L67">
        <f>H67*B67/1000</f>
        <v>0</v>
      </c>
    </row>
    <row r="68" spans="1:12" ht="12.75">
      <c r="A68" s="55" t="s">
        <v>69</v>
      </c>
      <c r="B68" s="6">
        <v>36</v>
      </c>
      <c r="C68" s="50" t="s">
        <v>32</v>
      </c>
      <c r="D68" s="1"/>
      <c r="E68" s="2">
        <f t="shared" si="9"/>
        <v>9.36</v>
      </c>
      <c r="F68" s="5">
        <f t="shared" si="10"/>
        <v>8.58</v>
      </c>
      <c r="G68" s="29">
        <v>7.8</v>
      </c>
      <c r="H68" s="80"/>
      <c r="I68" s="75">
        <f t="shared" si="1"/>
        <v>0</v>
      </c>
      <c r="J68" s="76">
        <f t="shared" si="2"/>
        <v>0</v>
      </c>
      <c r="K68" s="77">
        <f t="shared" si="3"/>
        <v>0</v>
      </c>
      <c r="L68">
        <f>H68*B68/1000</f>
        <v>0</v>
      </c>
    </row>
    <row r="69" spans="1:12" ht="12.75">
      <c r="A69" s="55" t="s">
        <v>70</v>
      </c>
      <c r="B69" s="6">
        <v>40</v>
      </c>
      <c r="C69" s="50" t="s">
        <v>32</v>
      </c>
      <c r="D69" s="1"/>
      <c r="E69" s="2">
        <f t="shared" si="9"/>
        <v>10.2</v>
      </c>
      <c r="F69" s="5">
        <f t="shared" si="10"/>
        <v>9.35</v>
      </c>
      <c r="G69" s="29">
        <v>8.5</v>
      </c>
      <c r="H69" s="80"/>
      <c r="I69" s="75">
        <f t="shared" si="1"/>
        <v>0</v>
      </c>
      <c r="J69" s="76">
        <f t="shared" si="2"/>
        <v>0</v>
      </c>
      <c r="K69" s="77">
        <f t="shared" si="3"/>
        <v>0</v>
      </c>
      <c r="L69">
        <f>H69*B69/1000</f>
        <v>0</v>
      </c>
    </row>
    <row r="70" spans="1:12" ht="12.75">
      <c r="A70" s="1"/>
      <c r="B70" s="6"/>
      <c r="C70" s="50"/>
      <c r="D70" s="1"/>
      <c r="E70" s="2"/>
      <c r="F70" s="5"/>
      <c r="G70" s="29"/>
      <c r="H70" s="80"/>
      <c r="I70" s="75">
        <f t="shared" si="1"/>
        <v>0</v>
      </c>
      <c r="J70" s="76">
        <f t="shared" si="2"/>
        <v>0</v>
      </c>
      <c r="K70" s="77">
        <f t="shared" si="3"/>
        <v>0</v>
      </c>
      <c r="L70">
        <f>H70*B70/1000</f>
        <v>0</v>
      </c>
    </row>
    <row r="71" spans="1:12" ht="12.75">
      <c r="A71" s="1"/>
      <c r="B71" s="6"/>
      <c r="C71" s="50"/>
      <c r="D71" s="3"/>
      <c r="E71" s="2"/>
      <c r="F71" s="2"/>
      <c r="G71" s="34"/>
      <c r="H71" s="80"/>
      <c r="I71" s="75">
        <f t="shared" si="1"/>
        <v>0</v>
      </c>
      <c r="J71" s="76">
        <f t="shared" si="2"/>
        <v>0</v>
      </c>
      <c r="K71" s="77">
        <f t="shared" si="3"/>
        <v>0</v>
      </c>
      <c r="L71">
        <f>H71*B71/1000</f>
        <v>0</v>
      </c>
    </row>
    <row r="72" spans="1:12" ht="12.75" customHeight="1">
      <c r="A72" s="42"/>
      <c r="B72" s="43"/>
      <c r="C72" s="43"/>
      <c r="D72" s="43"/>
      <c r="E72" s="43"/>
      <c r="F72" s="43"/>
      <c r="G72" s="43"/>
      <c r="H72" s="80"/>
      <c r="I72" s="75">
        <f t="shared" si="1"/>
        <v>0</v>
      </c>
      <c r="J72" s="76">
        <f t="shared" si="2"/>
        <v>0</v>
      </c>
      <c r="K72" s="77">
        <f t="shared" si="3"/>
        <v>0</v>
      </c>
      <c r="L72">
        <f>H72*B72/1000</f>
        <v>0</v>
      </c>
    </row>
    <row r="73" spans="1:12" ht="12.75" customHeight="1">
      <c r="A73" s="61" t="s">
        <v>57</v>
      </c>
      <c r="B73" s="62"/>
      <c r="C73" s="62"/>
      <c r="D73" s="62"/>
      <c r="E73" s="62"/>
      <c r="F73" s="62"/>
      <c r="G73" s="63"/>
      <c r="H73" s="80"/>
      <c r="I73" s="75">
        <f t="shared" si="1"/>
        <v>0</v>
      </c>
      <c r="J73" s="76">
        <f t="shared" si="2"/>
        <v>0</v>
      </c>
      <c r="K73" s="77">
        <f t="shared" si="3"/>
        <v>0</v>
      </c>
      <c r="L73">
        <f>H73*B73/1000</f>
        <v>0</v>
      </c>
    </row>
    <row r="74" spans="1:12" ht="12.75" customHeight="1">
      <c r="A74" s="44" t="s">
        <v>58</v>
      </c>
      <c r="B74" s="4">
        <v>60</v>
      </c>
      <c r="C74" s="50" t="s">
        <v>71</v>
      </c>
      <c r="D74" s="4"/>
      <c r="E74" s="2">
        <f>G74+G74*20/100</f>
        <v>9.6</v>
      </c>
      <c r="F74" s="5">
        <f>G74+G74*10/100</f>
        <v>8.8</v>
      </c>
      <c r="G74" s="29">
        <v>8</v>
      </c>
      <c r="H74" s="80"/>
      <c r="I74" s="75">
        <f t="shared" si="1"/>
        <v>0</v>
      </c>
      <c r="J74" s="76">
        <f t="shared" si="2"/>
        <v>0</v>
      </c>
      <c r="K74" s="77">
        <f t="shared" si="3"/>
        <v>0</v>
      </c>
      <c r="L74">
        <f>H74*B74/1000</f>
        <v>0</v>
      </c>
    </row>
    <row r="75" spans="1:12" ht="12.75" customHeight="1">
      <c r="A75" s="44" t="s">
        <v>59</v>
      </c>
      <c r="B75" s="4">
        <v>60</v>
      </c>
      <c r="C75" s="50" t="s">
        <v>71</v>
      </c>
      <c r="D75" s="4"/>
      <c r="E75" s="2">
        <f>G75+G75*20/100</f>
        <v>9.6</v>
      </c>
      <c r="F75" s="5">
        <f>G75+G75*10/100</f>
        <v>8.8</v>
      </c>
      <c r="G75" s="29">
        <v>8</v>
      </c>
      <c r="H75" s="80"/>
      <c r="I75" s="75">
        <f t="shared" si="1"/>
        <v>0</v>
      </c>
      <c r="J75" s="76">
        <f t="shared" si="2"/>
        <v>0</v>
      </c>
      <c r="K75" s="77">
        <f t="shared" si="3"/>
        <v>0</v>
      </c>
      <c r="L75">
        <f>H75*B75/1000</f>
        <v>0</v>
      </c>
    </row>
    <row r="76" spans="1:11" ht="12.75">
      <c r="A76" s="11"/>
      <c r="B76" s="11"/>
      <c r="C76" s="12"/>
      <c r="D76" s="38"/>
      <c r="E76" s="14"/>
      <c r="F76" s="14"/>
      <c r="G76" s="14"/>
      <c r="H76" s="81"/>
      <c r="I76" s="75"/>
      <c r="J76" s="76"/>
      <c r="K76" s="77"/>
    </row>
    <row r="77" spans="1:12" ht="12.75">
      <c r="A77" s="11"/>
      <c r="B77" s="11"/>
      <c r="C77" s="12"/>
      <c r="D77" s="13"/>
      <c r="E77" s="14"/>
      <c r="F77" s="14"/>
      <c r="G77" s="87" t="s">
        <v>89</v>
      </c>
      <c r="H77">
        <f>SUM(H12:H75)</f>
        <v>0</v>
      </c>
      <c r="I77" s="88">
        <f aca="true" t="shared" si="11" ref="I76:L77">SUM(I12:I75)</f>
        <v>0</v>
      </c>
      <c r="J77" s="89">
        <f t="shared" si="11"/>
        <v>0</v>
      </c>
      <c r="K77" s="89">
        <f t="shared" si="11"/>
        <v>0</v>
      </c>
      <c r="L77" s="90">
        <f t="shared" si="11"/>
        <v>0</v>
      </c>
    </row>
    <row r="78" spans="8:11" ht="12.75">
      <c r="H78" s="81"/>
      <c r="I78" s="75"/>
      <c r="J78" s="76"/>
      <c r="K78" s="77"/>
    </row>
    <row r="79" spans="7:11" ht="12.75">
      <c r="G79" s="10"/>
      <c r="H79" s="81"/>
      <c r="I79" s="75"/>
      <c r="J79" s="76"/>
      <c r="K79" s="77"/>
    </row>
    <row r="80" spans="7:11" ht="12.75">
      <c r="G80" s="10"/>
      <c r="H80" s="81"/>
      <c r="I80" s="75"/>
      <c r="J80" s="76"/>
      <c r="K80" s="77"/>
    </row>
    <row r="81" spans="7:11" ht="12.75">
      <c r="G81" s="10"/>
      <c r="H81" s="81"/>
      <c r="I81" s="75"/>
      <c r="J81" s="76"/>
      <c r="K81" s="77"/>
    </row>
    <row r="82" spans="7:11" ht="12.75">
      <c r="G82" s="10"/>
      <c r="H82" s="81"/>
      <c r="I82" s="75"/>
      <c r="J82" s="76"/>
      <c r="K82" s="77"/>
    </row>
    <row r="83" spans="7:11" ht="12.75">
      <c r="G83" s="10"/>
      <c r="H83" s="81"/>
      <c r="I83" s="75"/>
      <c r="J83" s="76"/>
      <c r="K83" s="77"/>
    </row>
    <row r="84" spans="1:11" ht="12.75">
      <c r="A84" s="10" t="s">
        <v>33</v>
      </c>
      <c r="H84" s="81"/>
      <c r="I84" s="75"/>
      <c r="J84" s="76"/>
      <c r="K84" s="77"/>
    </row>
    <row r="85" spans="1:11" ht="12.75">
      <c r="A85" s="10" t="s">
        <v>34</v>
      </c>
      <c r="H85" s="81"/>
      <c r="I85" s="75"/>
      <c r="J85" s="76"/>
      <c r="K85" s="77"/>
    </row>
    <row r="86" spans="1:11" ht="12.75">
      <c r="A86" s="10" t="s">
        <v>6</v>
      </c>
      <c r="H86" s="81"/>
      <c r="I86" s="75"/>
      <c r="J86" s="76"/>
      <c r="K86" s="77"/>
    </row>
    <row r="87" spans="1:11" ht="12.75">
      <c r="A87" s="58" t="s">
        <v>8</v>
      </c>
      <c r="B87" s="58"/>
      <c r="C87" s="58"/>
      <c r="D87" s="58"/>
      <c r="E87" s="58"/>
      <c r="F87" s="58"/>
      <c r="G87" s="58"/>
      <c r="H87" s="81"/>
      <c r="I87" s="75"/>
      <c r="J87" s="76"/>
      <c r="K87" s="77"/>
    </row>
    <row r="88" spans="1:11" ht="12.75">
      <c r="A88" s="9" t="s">
        <v>26</v>
      </c>
      <c r="B88" s="9"/>
      <c r="C88" s="9"/>
      <c r="D88" s="9"/>
      <c r="E88" s="31"/>
      <c r="F88" s="31"/>
      <c r="G88" s="9"/>
      <c r="H88" s="81"/>
      <c r="I88" s="75"/>
      <c r="J88" s="76"/>
      <c r="K88" s="77"/>
    </row>
    <row r="89" spans="1:11" ht="12.75">
      <c r="A89" s="9" t="s">
        <v>9</v>
      </c>
      <c r="B89" s="9"/>
      <c r="C89" s="9"/>
      <c r="D89" s="9"/>
      <c r="E89" s="31"/>
      <c r="F89" s="31"/>
      <c r="G89" s="9"/>
      <c r="H89" s="81"/>
      <c r="I89" s="75"/>
      <c r="J89" s="76"/>
      <c r="K89" s="77"/>
    </row>
    <row r="90" spans="1:11" ht="12.75">
      <c r="A90" s="9" t="s">
        <v>5</v>
      </c>
      <c r="B90" s="9"/>
      <c r="C90" s="9"/>
      <c r="D90" s="9"/>
      <c r="E90" s="31"/>
      <c r="F90" s="31"/>
      <c r="G90" s="9"/>
      <c r="H90" s="81"/>
      <c r="I90" s="75"/>
      <c r="J90" s="76"/>
      <c r="K90" s="82"/>
    </row>
    <row r="91" spans="8:11" ht="12.75">
      <c r="H91" s="81"/>
      <c r="I91" s="75"/>
      <c r="J91" s="76"/>
      <c r="K91" s="82"/>
    </row>
    <row r="92" spans="8:11" ht="12.75">
      <c r="H92" s="81"/>
      <c r="I92" s="75"/>
      <c r="J92" s="76"/>
      <c r="K92" s="82"/>
    </row>
    <row r="93" spans="1:11" ht="12.75">
      <c r="A93" s="73" t="s">
        <v>72</v>
      </c>
      <c r="H93" s="81"/>
      <c r="I93" s="75"/>
      <c r="J93" s="76"/>
      <c r="K93" s="82"/>
    </row>
    <row r="94" spans="1:11" ht="12.75">
      <c r="A94" s="10" t="s">
        <v>73</v>
      </c>
      <c r="H94" s="81"/>
      <c r="I94" s="75"/>
      <c r="J94" s="76"/>
      <c r="K94" s="82"/>
    </row>
    <row r="95" spans="8:11" ht="12.75">
      <c r="H95" s="81"/>
      <c r="I95" s="75"/>
      <c r="J95" s="76"/>
      <c r="K95" s="82"/>
    </row>
    <row r="96" spans="1:11" ht="12.75">
      <c r="A96" s="22" t="s">
        <v>74</v>
      </c>
      <c r="H96" s="81"/>
      <c r="I96" s="75"/>
      <c r="J96" s="76"/>
      <c r="K96" s="82"/>
    </row>
    <row r="97" spans="1:11" ht="12.75">
      <c r="A97" s="22" t="s">
        <v>10</v>
      </c>
      <c r="D97" s="10"/>
      <c r="H97" s="81"/>
      <c r="I97" s="75"/>
      <c r="J97" s="76"/>
      <c r="K97" s="82"/>
    </row>
    <row r="98" spans="8:11" ht="12.75">
      <c r="H98" s="81"/>
      <c r="I98" s="75"/>
      <c r="J98" s="76"/>
      <c r="K98" s="82"/>
    </row>
    <row r="99" spans="8:11" ht="12.75">
      <c r="H99" s="81"/>
      <c r="I99" s="75"/>
      <c r="J99" s="76"/>
      <c r="K99" s="82"/>
    </row>
    <row r="100" spans="8:11" ht="12.75">
      <c r="H100" s="81"/>
      <c r="I100" s="75"/>
      <c r="J100" s="76"/>
      <c r="K100" s="82"/>
    </row>
    <row r="101" spans="8:11" ht="12.75">
      <c r="H101" s="81"/>
      <c r="I101" s="75"/>
      <c r="J101" s="76"/>
      <c r="K101" s="82"/>
    </row>
    <row r="102" spans="8:11" ht="12.75">
      <c r="H102" s="81"/>
      <c r="I102" s="75"/>
      <c r="J102" s="76"/>
      <c r="K102" s="82"/>
    </row>
    <row r="103" spans="8:11" ht="12.75">
      <c r="H103" s="81"/>
      <c r="I103" s="75"/>
      <c r="J103" s="76"/>
      <c r="K103" s="82"/>
    </row>
    <row r="104" spans="8:11" ht="12.75">
      <c r="H104" s="81"/>
      <c r="I104" s="75"/>
      <c r="J104" s="76"/>
      <c r="K104" s="82"/>
    </row>
    <row r="105" spans="8:11" ht="12.75">
      <c r="H105" s="81"/>
      <c r="I105" s="75"/>
      <c r="J105" s="76"/>
      <c r="K105" s="82"/>
    </row>
    <row r="106" spans="8:11" ht="12.75">
      <c r="H106" s="81"/>
      <c r="I106" s="75"/>
      <c r="J106" s="76"/>
      <c r="K106" s="82"/>
    </row>
    <row r="107" spans="8:11" ht="12.75">
      <c r="H107" s="81"/>
      <c r="I107" s="75"/>
      <c r="J107" s="76"/>
      <c r="K107" s="82"/>
    </row>
    <row r="108" spans="8:11" ht="12.75">
      <c r="H108" s="81"/>
      <c r="I108" s="75"/>
      <c r="J108" s="76"/>
      <c r="K108" s="82"/>
    </row>
    <row r="109" spans="8:11" ht="12.75">
      <c r="H109" s="83"/>
      <c r="I109" s="83"/>
      <c r="J109" s="76"/>
      <c r="K109" s="83"/>
    </row>
    <row r="110" spans="8:11" ht="12.75">
      <c r="H110" s="83"/>
      <c r="I110" s="84"/>
      <c r="J110" s="85"/>
      <c r="K110" s="86"/>
    </row>
    <row r="111" spans="9:11" ht="12.75">
      <c r="I111" s="78"/>
      <c r="J111" s="57"/>
      <c r="K111" s="77"/>
    </row>
    <row r="112" spans="9:11" ht="12.75">
      <c r="I112" s="78"/>
      <c r="J112" s="57"/>
      <c r="K112" s="77"/>
    </row>
    <row r="113" spans="9:11" ht="12.75">
      <c r="I113" s="78"/>
      <c r="J113" s="57"/>
      <c r="K113" s="77"/>
    </row>
    <row r="114" spans="9:11" ht="12.75">
      <c r="I114" s="78"/>
      <c r="J114" s="57"/>
      <c r="K114" s="77"/>
    </row>
    <row r="117" ht="12.75">
      <c r="K117" s="77"/>
    </row>
    <row r="118" spans="9:11" ht="12.75">
      <c r="I118" s="9"/>
      <c r="J118" s="9"/>
      <c r="K118" s="77"/>
    </row>
    <row r="119" spans="8:11" ht="12.75">
      <c r="H119" s="9"/>
      <c r="I119" s="9"/>
      <c r="J119" s="9"/>
      <c r="K119" s="77"/>
    </row>
    <row r="120" spans="8:11" ht="12.75">
      <c r="H120" s="9"/>
      <c r="I120" s="9"/>
      <c r="J120" s="9"/>
      <c r="K120" s="77"/>
    </row>
    <row r="121" spans="8:11" ht="12.75">
      <c r="H121" s="9"/>
      <c r="I121" s="9"/>
      <c r="J121" s="9"/>
      <c r="K121" s="77"/>
    </row>
    <row r="122" ht="12.75">
      <c r="K122" s="77"/>
    </row>
    <row r="124" ht="12.75">
      <c r="K124" s="77"/>
    </row>
    <row r="127" ht="12.75">
      <c r="K127" s="77"/>
    </row>
  </sheetData>
  <sheetProtection/>
  <mergeCells count="9">
    <mergeCell ref="A87:G87"/>
    <mergeCell ref="A56:G56"/>
    <mergeCell ref="A73:G73"/>
    <mergeCell ref="A1:G1"/>
    <mergeCell ref="A4:G4"/>
    <mergeCell ref="A37:G37"/>
    <mergeCell ref="A54:G54"/>
    <mergeCell ref="A12:G12"/>
    <mergeCell ref="A27:G27"/>
  </mergeCells>
  <hyperlinks>
    <hyperlink ref="A93" r:id="rId1" display="http://gruzilo.nethouse.ru/"/>
  </hyperlinks>
  <printOptions gridLines="1"/>
  <pageMargins left="0.7086614173228347" right="0.7086614173228347" top="0.35433070866141736" bottom="0.7480314960629921" header="0.31496062992125984" footer="0.31496062992125984"/>
  <pageSetup fitToHeight="0" fitToWidth="0"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9.625" style="0" customWidth="1"/>
    <col min="2" max="2" width="6.25390625" style="0" customWidth="1"/>
    <col min="3" max="3" width="8.25390625" style="0" customWidth="1"/>
    <col min="4" max="4" width="12.375" style="0" customWidth="1"/>
    <col min="5" max="5" width="7.25390625" style="0" customWidth="1"/>
    <col min="6" max="6" width="7.875" style="0" customWidth="1"/>
    <col min="7" max="7" width="8.75390625" style="0" customWidth="1"/>
    <col min="8" max="8" width="7.75390625" style="0" customWidth="1"/>
  </cols>
  <sheetData>
    <row r="2" ht="15.75">
      <c r="A2" s="23" t="s">
        <v>11</v>
      </c>
    </row>
    <row r="3" ht="15.75">
      <c r="A3" s="23" t="s">
        <v>12</v>
      </c>
    </row>
    <row r="4" ht="15.75">
      <c r="A4" s="23" t="s">
        <v>13</v>
      </c>
    </row>
    <row r="5" ht="15.75">
      <c r="A5" s="23" t="s">
        <v>14</v>
      </c>
    </row>
    <row r="6" ht="15.75">
      <c r="A6" s="23"/>
    </row>
    <row r="7" ht="15.75">
      <c r="A7" s="23" t="s">
        <v>15</v>
      </c>
    </row>
    <row r="8" ht="15.75">
      <c r="A8" s="23" t="s">
        <v>16</v>
      </c>
    </row>
    <row r="9" ht="15.75">
      <c r="A9" s="23"/>
    </row>
    <row r="10" ht="15.75">
      <c r="A10" s="24" t="s">
        <v>17</v>
      </c>
    </row>
    <row r="11" ht="15.75">
      <c r="A11" s="25" t="s">
        <v>18</v>
      </c>
    </row>
    <row r="12" ht="15.75">
      <c r="A12" s="74" t="s">
        <v>19</v>
      </c>
    </row>
    <row r="13" ht="15.75">
      <c r="A13" s="25" t="s">
        <v>20</v>
      </c>
    </row>
    <row r="14" ht="15.75">
      <c r="A14" s="23"/>
    </row>
    <row r="15" ht="15.75">
      <c r="A15" s="23" t="s">
        <v>21</v>
      </c>
    </row>
    <row r="16" ht="15.75">
      <c r="A16" s="23" t="s">
        <v>22</v>
      </c>
    </row>
    <row r="17" ht="15.75">
      <c r="A17" s="23"/>
    </row>
    <row r="18" ht="15.75">
      <c r="A18" s="23" t="s">
        <v>23</v>
      </c>
    </row>
    <row r="19" ht="15.75">
      <c r="A19" s="23" t="s">
        <v>75</v>
      </c>
    </row>
    <row r="20" ht="15">
      <c r="A20" s="26"/>
    </row>
    <row r="21" ht="12.75">
      <c r="A21" s="27"/>
    </row>
    <row r="22" ht="20.25">
      <c r="A22" s="28" t="s">
        <v>24</v>
      </c>
    </row>
    <row r="23" ht="20.25">
      <c r="A23" s="28"/>
    </row>
    <row r="24" ht="20.25">
      <c r="A24" s="28" t="s">
        <v>76</v>
      </c>
    </row>
    <row r="25" ht="20.25">
      <c r="A25" s="28"/>
    </row>
    <row r="26" ht="20.25">
      <c r="A26" s="28" t="s">
        <v>77</v>
      </c>
    </row>
    <row r="27" ht="20.25">
      <c r="A27" s="28" t="s">
        <v>78</v>
      </c>
    </row>
    <row r="28" ht="20.25">
      <c r="A28" s="28"/>
    </row>
    <row r="29" ht="20.25">
      <c r="A29" s="28" t="s">
        <v>79</v>
      </c>
    </row>
    <row r="30" ht="20.25">
      <c r="A30" s="28"/>
    </row>
    <row r="31" ht="20.25">
      <c r="A31" s="28" t="s">
        <v>80</v>
      </c>
    </row>
    <row r="32" ht="20.25">
      <c r="A32" s="28"/>
    </row>
    <row r="33" ht="20.25">
      <c r="A33" s="28" t="s">
        <v>81</v>
      </c>
    </row>
    <row r="34" ht="20.25">
      <c r="A34" s="28"/>
    </row>
    <row r="35" ht="20.25">
      <c r="A35" s="28" t="s">
        <v>82</v>
      </c>
    </row>
    <row r="36" ht="20.25">
      <c r="A36" s="28"/>
    </row>
    <row r="37" ht="20.25">
      <c r="A37" s="28" t="s">
        <v>83</v>
      </c>
    </row>
    <row r="38" ht="20.25">
      <c r="A38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МИХОН</dc:creator>
  <cp:keywords/>
  <dc:description/>
  <cp:lastModifiedBy>Андрей</cp:lastModifiedBy>
  <cp:lastPrinted>2013-10-02T07:11:26Z</cp:lastPrinted>
  <dcterms:created xsi:type="dcterms:W3CDTF">2009-01-09T20:23:30Z</dcterms:created>
  <dcterms:modified xsi:type="dcterms:W3CDTF">2013-10-02T07:19:35Z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